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за първото трим. на 2015 г.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<sst xmlns="http://schemas.openxmlformats.org/spreadsheetml/2006/main" count="45" uniqueCount="30">
  <si>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Вид на депото</t>
  </si>
  <si>
    <t>Община</t>
  </si>
  <si>
    <t>Количество депонирани отпадъци</t>
  </si>
  <si>
    <t>период от време (месеци)</t>
  </si>
  <si>
    <t>количество (тонове)</t>
  </si>
  <si>
    <t>Размер на отчисленията по чл.60 (лв/тон)</t>
  </si>
  <si>
    <t>Постъпили в сметката на РИОСВ отчисления по чл.60 ЗУО</t>
  </si>
  <si>
    <t>Постъпили в сметката на РИОСВ отчисления по чл.64</t>
  </si>
  <si>
    <t xml:space="preserve">Следва да постъпят в сметката на РИОСВ отчисления по чл.60 </t>
  </si>
  <si>
    <t xml:space="preserve">Следва да постъпят в сметката на РИОСВ отчисления по чл.64 </t>
  </si>
  <si>
    <t>Дължима лихва</t>
  </si>
  <si>
    <t>Натрупана лихва за отчисленията по чл.64</t>
  </si>
  <si>
    <t>Изразходени средства</t>
  </si>
  <si>
    <t>РЕГИОНАЛНО ДЕПО СМОЛЯН</t>
  </si>
  <si>
    <t>№ по ред/година</t>
  </si>
  <si>
    <t>неопасни отпадъци</t>
  </si>
  <si>
    <t>Смолян Баните Чепеларе</t>
  </si>
  <si>
    <t>Налични средства (събрани - изразходени)</t>
  </si>
  <si>
    <t>РЕГИОНАЛНО ДЕПО МАДАН</t>
  </si>
  <si>
    <t>Мадан, Неделино, Златоград</t>
  </si>
  <si>
    <t>Доспат, Девин, Борино, Сатовча</t>
  </si>
  <si>
    <t>РЕГИОНАЛНО ДЕПО ДОСПАТ</t>
  </si>
  <si>
    <t>Общо изразходени средства</t>
  </si>
  <si>
    <t>Рудозем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</si>
  <si>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</si>
  <si>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</si>
  <si>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РЕГИОНАЛНО ДЕПО РУДОЗЕМ</t>
  </si>
  <si>
    <t>01.01.2011г.- 31.12.2014г.</t>
  </si>
  <si>
    <t xml:space="preserve">ИФОРМАЦИЯ ЗА СЪБРАНИТЕ,  ДЪЛЖИМИТЕ И ИЗРАЗХОДВАНИ ОБЕЗПЕЧЕНИЯ И ОТЧИСЛЕНИЯ, СЪГЛАСНО ЧЛ.60 И ЧЛ.64 ПО ЗАКОНА ЗА УПРАВЛЕНИЕ НА ОТПАДЪЦИТЕ   </t>
  </si>
  <si>
    <t>01.01.2015г. - 31.03.2015г.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</si>
</sst>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2" fillId="2" borderId="2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5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8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12.00390625" style="0" customWidth="1"/>
    <col min="4" max="4" width="12.421875" style="0" customWidth="1"/>
    <col min="5" max="5" width="10.8515625" style="0" customWidth="1"/>
    <col min="7" max="7" width="13.28125" style="0" customWidth="1"/>
    <col min="8" max="8" width="13.140625" style="0" customWidth="1"/>
    <col min="9" max="9" width="13.00390625" style="0" customWidth="1"/>
    <col min="10" max="10" width="12.140625" style="0" customWidth="1"/>
    <col min="11" max="11" width="12.421875" style="0" customWidth="1"/>
    <col min="12" max="12" width="14.28125" style="0" customWidth="1"/>
    <col min="15" max="15" width="11.421875" style="0" customWidth="1"/>
  </cols>
  <sheetData>
    <row r="1" spans="1:15" ht="26.2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8.5" customHeight="1">
      <c r="A2" s="22" t="s">
        <v>14</v>
      </c>
      <c r="B2" s="22" t="s">
        <v>0</v>
      </c>
      <c r="C2" s="22" t="s">
        <v>1</v>
      </c>
      <c r="D2" s="19" t="s">
        <v>2</v>
      </c>
      <c r="E2" s="19"/>
      <c r="F2" s="20" t="s">
        <v>5</v>
      </c>
      <c r="G2" s="21" t="s">
        <v>6</v>
      </c>
      <c r="H2" s="21" t="s">
        <v>7</v>
      </c>
      <c r="I2" s="23" t="s">
        <v>8</v>
      </c>
      <c r="J2" s="23" t="s">
        <v>9</v>
      </c>
      <c r="K2" s="18" t="s">
        <v>24</v>
      </c>
      <c r="L2" s="18" t="s">
        <v>25</v>
      </c>
      <c r="M2" s="22" t="s">
        <v>10</v>
      </c>
      <c r="N2" s="22" t="s">
        <v>11</v>
      </c>
      <c r="O2" s="30" t="s">
        <v>12</v>
      </c>
    </row>
    <row r="3" spans="1:15" ht="63" customHeight="1">
      <c r="A3" s="22"/>
      <c r="B3" s="22"/>
      <c r="C3" s="22"/>
      <c r="D3" s="8" t="s">
        <v>3</v>
      </c>
      <c r="E3" s="7" t="s">
        <v>4</v>
      </c>
      <c r="F3" s="20"/>
      <c r="G3" s="21"/>
      <c r="H3" s="21"/>
      <c r="I3" s="23"/>
      <c r="J3" s="23"/>
      <c r="K3" s="18"/>
      <c r="L3" s="18"/>
      <c r="M3" s="22"/>
      <c r="N3" s="22"/>
      <c r="O3" s="30"/>
    </row>
    <row r="4" spans="1:15" ht="12.75">
      <c r="A4" s="27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25.5">
      <c r="A5" s="24">
        <v>1</v>
      </c>
      <c r="B5" s="25" t="s">
        <v>15</v>
      </c>
      <c r="C5" s="25" t="s">
        <v>16</v>
      </c>
      <c r="D5" s="2" t="s">
        <v>27</v>
      </c>
      <c r="E5" s="1">
        <v>106564.64</v>
      </c>
      <c r="F5" s="3">
        <v>3.12</v>
      </c>
      <c r="G5" s="1">
        <v>320452.05</v>
      </c>
      <c r="H5" s="1">
        <v>1084413.2</v>
      </c>
      <c r="I5" s="1">
        <v>332481.68</v>
      </c>
      <c r="J5" s="1">
        <v>1169253.19</v>
      </c>
      <c r="K5" s="1">
        <f>I5-G5</f>
        <v>12029.630000000005</v>
      </c>
      <c r="L5" s="3">
        <f>J5-H5</f>
        <v>84839.98999999999</v>
      </c>
      <c r="M5" s="13"/>
      <c r="N5" s="13"/>
      <c r="O5" s="1">
        <v>486992.89</v>
      </c>
    </row>
    <row r="6" spans="1:15" ht="25.5">
      <c r="A6" s="24"/>
      <c r="B6" s="25"/>
      <c r="C6" s="25"/>
      <c r="D6" s="2" t="s">
        <v>29</v>
      </c>
      <c r="E6" s="9">
        <v>5292.13</v>
      </c>
      <c r="F6" s="9">
        <v>3.12</v>
      </c>
      <c r="G6" s="9">
        <v>15339.36</v>
      </c>
      <c r="H6" s="10">
        <v>137660.88</v>
      </c>
      <c r="I6" s="9">
        <f>(E6*F6)</f>
        <v>16511.4456</v>
      </c>
      <c r="J6" s="10">
        <f>(E6*28)</f>
        <v>148179.64</v>
      </c>
      <c r="K6" s="9">
        <f>I6-G6</f>
        <v>1172.0855999999985</v>
      </c>
      <c r="L6" s="10">
        <f>J6-H6</f>
        <v>10518.76000000001</v>
      </c>
      <c r="M6" s="14"/>
      <c r="N6" s="14"/>
      <c r="O6" s="14"/>
    </row>
    <row r="7" spans="1:15" ht="12.75">
      <c r="A7" s="4"/>
      <c r="B7" s="4" t="s">
        <v>17</v>
      </c>
      <c r="C7" s="4"/>
      <c r="D7" s="4"/>
      <c r="E7" s="4"/>
      <c r="F7" s="4"/>
      <c r="G7" s="4">
        <f>SUM(G5:G6)</f>
        <v>335791.41</v>
      </c>
      <c r="H7" s="12">
        <f>(H5+H6-O5-O6)</f>
        <v>735081.1900000001</v>
      </c>
      <c r="I7" s="4"/>
      <c r="J7" s="4"/>
      <c r="K7" s="4"/>
      <c r="L7" s="4" t="s">
        <v>22</v>
      </c>
      <c r="M7" s="4"/>
      <c r="N7" s="4"/>
      <c r="O7" s="4">
        <f>SUM(O5:O6)</f>
        <v>486992.89</v>
      </c>
    </row>
    <row r="8" spans="1:15" ht="12.7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ht="25.5">
      <c r="A9" s="24">
        <v>2</v>
      </c>
      <c r="B9" s="25" t="s">
        <v>15</v>
      </c>
      <c r="C9" s="25" t="s">
        <v>19</v>
      </c>
      <c r="D9" s="2" t="s">
        <v>27</v>
      </c>
      <c r="E9" s="1">
        <v>26791.71</v>
      </c>
      <c r="F9" s="3">
        <v>0</v>
      </c>
      <c r="G9" s="1">
        <v>0</v>
      </c>
      <c r="H9" s="1">
        <v>298174</v>
      </c>
      <c r="I9" s="1">
        <v>0</v>
      </c>
      <c r="J9" s="1">
        <v>315801.76</v>
      </c>
      <c r="K9" s="1">
        <f>I9-G9</f>
        <v>0</v>
      </c>
      <c r="L9" s="1">
        <f>J9-H9</f>
        <v>17627.76000000001</v>
      </c>
      <c r="M9" s="13"/>
      <c r="N9" s="13"/>
      <c r="O9" s="1">
        <v>60000</v>
      </c>
    </row>
    <row r="10" spans="1:15" ht="25.5">
      <c r="A10" s="24"/>
      <c r="B10" s="25"/>
      <c r="C10" s="25"/>
      <c r="D10" s="16" t="s">
        <v>29</v>
      </c>
      <c r="E10" s="9">
        <v>1143.18</v>
      </c>
      <c r="F10" s="9">
        <v>6.29</v>
      </c>
      <c r="G10" s="9">
        <v>3931.99</v>
      </c>
      <c r="H10" s="10">
        <v>17503.38</v>
      </c>
      <c r="I10" s="10">
        <f>(E10*F10)</f>
        <v>7190.6022</v>
      </c>
      <c r="J10" s="9">
        <f>(E10*28)</f>
        <v>32009.04</v>
      </c>
      <c r="K10" s="10">
        <f>(I10-G10)</f>
        <v>3258.6122000000005</v>
      </c>
      <c r="L10" s="10">
        <f>(J10-H10)</f>
        <v>14505.66</v>
      </c>
      <c r="M10" s="14"/>
      <c r="N10" s="14"/>
      <c r="O10" s="9"/>
    </row>
    <row r="11" spans="1:15" ht="12.75">
      <c r="A11" s="5"/>
      <c r="B11" s="4" t="s">
        <v>17</v>
      </c>
      <c r="C11" s="4"/>
      <c r="D11" s="4"/>
      <c r="E11" s="4"/>
      <c r="F11" s="4"/>
      <c r="G11" s="4">
        <f>SUM(G9:G10)</f>
        <v>3931.99</v>
      </c>
      <c r="H11" s="4">
        <f>(H9+H10-O9)</f>
        <v>255677.38</v>
      </c>
      <c r="I11" s="4"/>
      <c r="J11" s="4"/>
      <c r="K11" s="4"/>
      <c r="L11" s="4" t="s">
        <v>22</v>
      </c>
      <c r="M11" s="4"/>
      <c r="N11" s="4"/>
      <c r="O11" s="6">
        <v>60000</v>
      </c>
    </row>
    <row r="12" spans="1:15" ht="12.75">
      <c r="A12" s="27" t="s">
        <v>21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25.5">
      <c r="A13" s="31">
        <v>3</v>
      </c>
      <c r="B13" s="32" t="s">
        <v>15</v>
      </c>
      <c r="C13" s="32" t="s">
        <v>20</v>
      </c>
      <c r="D13" s="2" t="s">
        <v>27</v>
      </c>
      <c r="E13" s="9">
        <v>29095.91</v>
      </c>
      <c r="F13" s="15"/>
      <c r="G13" s="9">
        <v>138155.19</v>
      </c>
      <c r="H13" s="9">
        <v>291203.78</v>
      </c>
      <c r="I13" s="9">
        <v>158216.9</v>
      </c>
      <c r="J13" s="9">
        <v>356855.7</v>
      </c>
      <c r="K13" s="9">
        <f>I13-G13</f>
        <v>20061.709999999992</v>
      </c>
      <c r="L13" s="9">
        <f>J13-H13</f>
        <v>65651.91999999998</v>
      </c>
      <c r="M13" s="14"/>
      <c r="N13" s="14"/>
      <c r="O13" s="14"/>
    </row>
    <row r="14" spans="1:15" ht="25.5">
      <c r="A14" s="31"/>
      <c r="B14" s="32"/>
      <c r="C14" s="32"/>
      <c r="D14" s="2" t="s">
        <v>29</v>
      </c>
      <c r="E14" s="9">
        <v>1337.12</v>
      </c>
      <c r="F14" s="9">
        <v>6.43</v>
      </c>
      <c r="G14" s="9">
        <v>0</v>
      </c>
      <c r="H14" s="9">
        <v>0</v>
      </c>
      <c r="I14" s="9">
        <f>(E14*F14)</f>
        <v>8597.681599999998</v>
      </c>
      <c r="J14" s="9">
        <f>(E14*28)</f>
        <v>37439.36</v>
      </c>
      <c r="K14" s="9">
        <f>(I14-G14)</f>
        <v>8597.681599999998</v>
      </c>
      <c r="L14" s="9">
        <f>(J14-H14)</f>
        <v>37439.36</v>
      </c>
      <c r="M14" s="14"/>
      <c r="N14" s="14"/>
      <c r="O14" s="14"/>
    </row>
    <row r="15" spans="1:15" ht="12.75">
      <c r="A15" s="5"/>
      <c r="B15" s="4" t="s">
        <v>17</v>
      </c>
      <c r="C15" s="4"/>
      <c r="D15" s="4"/>
      <c r="E15" s="4"/>
      <c r="F15" s="4"/>
      <c r="G15" s="4">
        <f>SUM(G13:G14)</f>
        <v>138155.19</v>
      </c>
      <c r="H15" s="4">
        <f>SUM(H13:H14)</f>
        <v>291203.78</v>
      </c>
      <c r="I15" s="4"/>
      <c r="J15" s="4"/>
      <c r="K15" s="4"/>
      <c r="L15" s="4" t="s">
        <v>22</v>
      </c>
      <c r="M15" s="4"/>
      <c r="N15" s="4"/>
      <c r="O15" s="6">
        <v>0</v>
      </c>
    </row>
    <row r="16" spans="1:15" ht="12.75">
      <c r="A16" s="27" t="s">
        <v>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15" ht="25.5">
      <c r="A17" s="31">
        <v>4</v>
      </c>
      <c r="B17" s="32" t="s">
        <v>15</v>
      </c>
      <c r="C17" s="32" t="s">
        <v>23</v>
      </c>
      <c r="D17" s="2" t="s">
        <v>27</v>
      </c>
      <c r="E17" s="9">
        <v>7153.93</v>
      </c>
      <c r="F17" s="10">
        <v>5.38</v>
      </c>
      <c r="G17" s="9">
        <v>38482.62</v>
      </c>
      <c r="H17" s="9">
        <v>85693.67</v>
      </c>
      <c r="I17" s="9">
        <v>38482.41</v>
      </c>
      <c r="J17" s="9">
        <v>85685.71</v>
      </c>
      <c r="K17" s="9">
        <f>I17-G17</f>
        <v>-0.20999999999912689</v>
      </c>
      <c r="L17" s="9">
        <f>J17-H17</f>
        <v>-7.959999999991851</v>
      </c>
      <c r="M17" s="14"/>
      <c r="N17" s="14"/>
      <c r="O17" s="14"/>
    </row>
    <row r="18" spans="1:15" ht="25.5">
      <c r="A18" s="31"/>
      <c r="B18" s="32"/>
      <c r="C18" s="32"/>
      <c r="D18" s="2" t="s">
        <v>29</v>
      </c>
      <c r="E18" s="10">
        <v>377.153</v>
      </c>
      <c r="F18" s="9">
        <v>5.38</v>
      </c>
      <c r="G18" s="11">
        <v>1268.68</v>
      </c>
      <c r="H18" s="11">
        <v>6602.76</v>
      </c>
      <c r="I18" s="10">
        <f>(E18*F18)</f>
        <v>2029.08314</v>
      </c>
      <c r="J18" s="10">
        <f>(E18*28)</f>
        <v>10560.284</v>
      </c>
      <c r="K18" s="10">
        <f>(I18-G18)</f>
        <v>760.4031399999999</v>
      </c>
      <c r="L18" s="10">
        <f>(J18-H18)</f>
        <v>3957.5239999999994</v>
      </c>
      <c r="M18" s="14"/>
      <c r="N18" s="14"/>
      <c r="O18" s="14"/>
    </row>
    <row r="19" spans="1:15" ht="12.75">
      <c r="A19" s="5"/>
      <c r="B19" s="4" t="s">
        <v>17</v>
      </c>
      <c r="C19" s="4"/>
      <c r="D19" s="4"/>
      <c r="E19" s="4"/>
      <c r="F19" s="4"/>
      <c r="G19" s="4">
        <f>SUM(G17:G18)</f>
        <v>39751.3</v>
      </c>
      <c r="H19" s="4">
        <f>(H17+H18-O17-O18)</f>
        <v>92296.43</v>
      </c>
      <c r="I19" s="4"/>
      <c r="J19" s="4"/>
      <c r="K19" s="4"/>
      <c r="L19" s="4" t="s">
        <v>22</v>
      </c>
      <c r="M19" s="4"/>
      <c r="N19" s="4"/>
      <c r="O19" s="6">
        <v>0</v>
      </c>
    </row>
    <row r="24" spans="6:7" ht="12.75">
      <c r="F24" s="17"/>
      <c r="G24" s="17"/>
    </row>
  </sheetData>
  <mergeCells count="31">
    <mergeCell ref="A16:O16"/>
    <mergeCell ref="A17:A18"/>
    <mergeCell ref="B17:B18"/>
    <mergeCell ref="C17:C18"/>
    <mergeCell ref="A12:O12"/>
    <mergeCell ref="A13:A14"/>
    <mergeCell ref="B13:B14"/>
    <mergeCell ref="C13:C14"/>
    <mergeCell ref="A8:O8"/>
    <mergeCell ref="A9:A10"/>
    <mergeCell ref="B9:B10"/>
    <mergeCell ref="C9:C10"/>
    <mergeCell ref="O2:O3"/>
    <mergeCell ref="A4:O4"/>
    <mergeCell ref="A5:A6"/>
    <mergeCell ref="B5:B6"/>
    <mergeCell ref="C5:C6"/>
    <mergeCell ref="K2:K3"/>
    <mergeCell ref="L2:L3"/>
    <mergeCell ref="M2:M3"/>
    <mergeCell ref="N2:N3"/>
    <mergeCell ref="A1:O1"/>
    <mergeCell ref="A2:A3"/>
    <mergeCell ref="B2:B3"/>
    <mergeCell ref="C2:C3"/>
    <mergeCell ref="D2:E2"/>
    <mergeCell ref="F2:F3"/>
    <mergeCell ref="G2:G3"/>
    <mergeCell ref="H2:H3"/>
    <mergeCell ref="I2:I3"/>
    <mergeCell ref="J2:J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RIEW-Smolyan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Snejana</cp:lastModifiedBy>
  <cp:lastPrinted>2015-07-20T12:24:19Z</cp:lastPrinted>
  <dcterms:created xsi:type="dcterms:W3CDTF">2014-03-20T13:05:14Z</dcterms:created>
  <dcterms:modified xsi:type="dcterms:W3CDTF">2015-07-20T13:10:36Z</dcterms:modified>
  <cp:category/>
  <cp:version/>
  <cp:contentType/>
  <cp:contentStatus/>
</cp:coreProperties>
</file>